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kik-file-01\users$\anu.arukaev\Documents\Anu.Arukaev.1\Ehituspoed\PAKKUMUSED\"/>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 l="1"/>
  <c r="E35" i="1"/>
  <c r="F26" i="1" l="1"/>
  <c r="G26" i="1"/>
  <c r="F16" i="1"/>
  <c r="F17" i="1"/>
  <c r="F18" i="1"/>
  <c r="F19" i="1"/>
  <c r="F21" i="1"/>
  <c r="F22" i="1"/>
  <c r="F23" i="1"/>
  <c r="F24" i="1"/>
  <c r="F25" i="1"/>
  <c r="F27" i="1"/>
  <c r="F28" i="1"/>
  <c r="F29" i="1"/>
  <c r="F30" i="1"/>
  <c r="F31" i="1"/>
  <c r="F32" i="1"/>
  <c r="F33" i="1"/>
  <c r="F34" i="1"/>
  <c r="F35" i="1"/>
  <c r="F36" i="1"/>
  <c r="F37" i="1"/>
  <c r="F38" i="1"/>
  <c r="F15" i="1"/>
  <c r="G18" i="1" l="1"/>
  <c r="G19" i="1"/>
  <c r="G21" i="1"/>
  <c r="G22" i="1"/>
  <c r="G23" i="1"/>
  <c r="G24" i="1"/>
  <c r="G25" i="1"/>
  <c r="G27" i="1"/>
  <c r="G28" i="1"/>
  <c r="G29" i="1"/>
  <c r="G30" i="1"/>
  <c r="G31" i="1"/>
  <c r="G32" i="1"/>
  <c r="G33" i="1"/>
  <c r="G34" i="1"/>
  <c r="G35" i="1"/>
  <c r="G36" i="1"/>
  <c r="G37" i="1"/>
  <c r="G38" i="1"/>
  <c r="G16" i="1" l="1"/>
  <c r="G17" i="1"/>
  <c r="G15" i="1"/>
  <c r="G39" i="1" l="1"/>
  <c r="G41" i="1" s="1"/>
</calcChain>
</file>

<file path=xl/sharedStrings.xml><?xml version="1.0" encoding="utf-8"?>
<sst xmlns="http://schemas.openxmlformats.org/spreadsheetml/2006/main" count="88" uniqueCount="84">
  <si>
    <t xml:space="preserve">NB! Tabelis toodud kogused on orienteeruvad ja esitatud pakkumuste võrreldavuse tagamiseks, ostja ei kohustu samas mahus kaupu ostma. </t>
  </si>
  <si>
    <t>Nr</t>
  </si>
  <si>
    <t>Pakkujal ei ole lubatud tabelit muuta.</t>
  </si>
  <si>
    <t>%</t>
  </si>
  <si>
    <t>isoleer teip, 19 mm x 33 m, must</t>
  </si>
  <si>
    <t xml:space="preserve">Pakkumuse vorm hankeosa 1 "Elektrikaubad"
</t>
  </si>
  <si>
    <t>Maksumus km-ta</t>
  </si>
  <si>
    <t>Maksumus kokku km-ta</t>
  </si>
  <si>
    <t>Maksumus kokku km-ta koos allahindlusega</t>
  </si>
  <si>
    <t>Tabel on varustatud vajalike valemitega, pakkuja täidab kõik kollased lahtrid ning kannab rohelise lahtri väärtuse (maksumus kokku km-ta koos allahindlusega) riigihangete registri hindamiskriteeriumite lehele.</t>
  </si>
  <si>
    <t>Poodide aadressid:</t>
  </si>
  <si>
    <t>isoleer teip, 19 mm x 33 m, kollane</t>
  </si>
  <si>
    <t>isoleer teip, 19 mm x 33 m, punane</t>
  </si>
  <si>
    <t>isoleer teip, 19 mm x 33 m, sinine</t>
  </si>
  <si>
    <t>isoleer teip, 19 mm x 33 m, roheline</t>
  </si>
  <si>
    <t>kaabliside min 450x7,5 mm, 100 tk/pakis, must</t>
  </si>
  <si>
    <t>kaabliside min 250x4,5 mm, 100 tk/pakis, must</t>
  </si>
  <si>
    <t>kaabliside min 360x7,5 mm, 100 tk/pakis, must</t>
  </si>
  <si>
    <t>patarei, AA/LR6, 1,5V, 1 tk</t>
  </si>
  <si>
    <t>patarei, AAA/LR03, 1,5V, 1 tk</t>
  </si>
  <si>
    <t>patarei, L91, 1,5V,  AA, liitium, 1 tk</t>
  </si>
  <si>
    <t>patarei, L92, 1,5V, AAA, liitium, 1 tk</t>
  </si>
  <si>
    <t>kerisekivid 20 kg</t>
  </si>
  <si>
    <t>kaabel XPJ-HF 3G1,5, ühik 1 jm</t>
  </si>
  <si>
    <t>kaabel XPJ-HF 3G2,5, ühik 1 jm</t>
  </si>
  <si>
    <t xml:space="preserve">ühenelüliti </t>
  </si>
  <si>
    <t>grupilüliti</t>
  </si>
  <si>
    <t xml:space="preserve">pistikupesa </t>
  </si>
  <si>
    <t xml:space="preserve">ühene raam </t>
  </si>
  <si>
    <t>kahene raam</t>
  </si>
  <si>
    <t>ABB Basic 55 alpivalge või samaväärne süvistatav sari:</t>
  </si>
  <si>
    <t>LED TORU T8 EM VAL 1200 15W 840 või samaväärne</t>
  </si>
  <si>
    <t>-</t>
  </si>
  <si>
    <t>Kogus</t>
  </si>
  <si>
    <t>Toode ja miinimumnõuded</t>
  </si>
  <si>
    <t>Pakutava toote nimi, tootja ja kirjeldus (esitatud info peab võimaldama hankijal üheselt hinnata pakutava kauba vastavust miinimumnõuetele)</t>
  </si>
  <si>
    <t>Toote 1 tk hind km-ta koos alla-hindlusega**</t>
  </si>
  <si>
    <t>Toote 1 tk hind km-ta*</t>
  </si>
  <si>
    <t xml:space="preserve">Toote 1 tk hind* (pakkumuse esitamise hetkel poes kehtiv tavahind, mis ei sisalda soodustusi) märkida käibemaksuta ja maksimaalselt 2 kohta peale koma. </t>
  </si>
  <si>
    <t>E-poe aadress:</t>
  </si>
  <si>
    <t>Pakkumuse vastavustingimuse kohaselt: peab pakkujal olema toimiv e-pood, kust on võimalik teha tellimusi ja oste raamlepingus sätestatud tingimustel.</t>
  </si>
  <si>
    <t>Pakkumuse vastavustingimuse kohaselt: peab pakkujal olema tehnilise kirjelduse punktis 3.1 toodud asukohtades 1-9 vähemalt kaks kauplust ning need peavad asuma erinevates asukohtades (nt üks pood asub Tallinnas ja teine pood asub Tartus). Pakkuja toob kaupluse nimetuse ja täpse asukoha välja pakkumuse vormil (raamlepingu lisa 2).</t>
  </si>
  <si>
    <t>Ristsubsideerimine on keelatud</t>
  </si>
  <si>
    <t>Allahindlusprotsent (minimaalne allahindlusprotsent, mis peab rakenduma kõikidele kaupadele kogu raamlepingu kehtivuse jooksul poest või e-poest ostmisel)</t>
  </si>
  <si>
    <t>4099854038167 - LEDTUBE T8 EM V 1200 15W 840       LEDV</t>
  </si>
  <si>
    <t>LED CLASSIC B60 7.5W/827 806LM FR E14 LED LAMP + WEE</t>
  </si>
  <si>
    <t>LED CLASSIC A75 10W/827 1055LM FR E27 LED LAMP + WEE</t>
  </si>
  <si>
    <t>XPJ-HF Dca 3G1.5 PAIGALDUSKAABEL HALOGEENIVABA 500V 100M CPR</t>
  </si>
  <si>
    <t>XPJ-HF Dca 3G2.5 PAIGALDUSKAABEL HALOGEENIVABA 500V 100M CPR</t>
  </si>
  <si>
    <t>SDD111101 LÜLITI(1) VALGE SEDNA DESIGN</t>
  </si>
  <si>
    <t>SDD111105 GRUPILÜLITI VALGE SEDNA DESIGN</t>
  </si>
  <si>
    <t>SDD111022 PISTIKUPESA SÜVIS VALGE SEDNA DESIGN</t>
  </si>
  <si>
    <t>SDD311801 RAAM 1-NE VALGE SEDNA DESIGN</t>
  </si>
  <si>
    <t>SDD311802 RAAM 2-NE VALGE SEDNA DESIGN</t>
  </si>
  <si>
    <t>054890 PKB S 7.8X360 JUHTMESIDE HF MUST 100TK PROTEC</t>
  </si>
  <si>
    <t>PKB S 7.5X540 JUHTMESIDE HF 100 TK MUST</t>
  </si>
  <si>
    <t>263882 VDE ELEKTRITEIP 19MMX33M MUST</t>
  </si>
  <si>
    <t>263888 VDE ELEKTRITEIP 19MMX33M KOLLANE</t>
  </si>
  <si>
    <t>263892 VDE ELEKTRITEIP 19MMX33M PUNANE</t>
  </si>
  <si>
    <t>263890 VDE ELEKTRITEIP 19MMX33M SININE</t>
  </si>
  <si>
    <t>263896 VDE ELEKTRITEIP 19MMX33M ROHELINE</t>
  </si>
  <si>
    <t>KERISEKIVID 5-10CM 20KG</t>
  </si>
  <si>
    <t>PATAREI AA/FR6 L91 ENERGIZER LITHIUM 10TK PKK</t>
  </si>
  <si>
    <t>PATAREI AAA/FR03 L92 ENERGIZER LITHIUM 10TK PKK</t>
  </si>
  <si>
    <t>https://www.weg.ee/</t>
  </si>
  <si>
    <t>6. Leola 49, 71008, Viljandi</t>
  </si>
  <si>
    <t>5. Prääma 11C, 72718, Paide</t>
  </si>
  <si>
    <t>4. Kaasiku 30E, 41541, Jõhvi</t>
  </si>
  <si>
    <t>3. Savi 20/1, 80040, Pärnu</t>
  </si>
  <si>
    <t>2. Tehnika 3A, 50104 , Tartu</t>
  </si>
  <si>
    <t>1. Suur-Sõjamäe põik 11, 11415, Tallinn</t>
  </si>
  <si>
    <t>IMT46416 JUHTMESIDE MUST 250X4.8 THORSMANN 100TK/PKK</t>
  </si>
  <si>
    <t>7. Laki 13, 10621 , Tallinn</t>
  </si>
  <si>
    <t>8. Nortsu tee 26, 44317, Rakvere</t>
  </si>
  <si>
    <t>9. Kalevi 6, 93815, Kuressaare</t>
  </si>
  <si>
    <t>10. Kivi 24, 65605, Võru</t>
  </si>
  <si>
    <t>11. Sõnajala 11A, 92412, Kärdla</t>
  </si>
  <si>
    <t>12. Vahtra 5, 21003, Narva</t>
  </si>
  <si>
    <t xml:space="preserve">13. Tööstuse 2, 90506, Haapsalu </t>
  </si>
  <si>
    <t>PBAT AA MIGNON 10BOX MHD PATAREI, 10 tk hind 2,95</t>
  </si>
  <si>
    <t>PBAT AAA MICRO 10BOX MHD PATAREI, 10 tk hind 2,95</t>
  </si>
  <si>
    <t xml:space="preserve">Toote 1 tk hind km-ta koos allahindlusega** - see hind fikseeritakse raamlepingus kauba maksimaalse ühikuhinnana minimaalselt 1 aastaks. Pakkuja arvestama, et kauba tellimisel, mille maksumus on vähemalt 500 eurot käibemaksuga, on transport ja mahalaadimine ostja poolt määratud asukohta (sh vajadusel konkreetsesse ruumi) ostjale ilma täiendava tasuta ehk müüja kulul. </t>
  </si>
  <si>
    <t>E14 sokliga valgusallikas LED min 806 LM 
(sh hind peab kehtima nii sooja kui ka külma valguse puhul ja väiksema valgusvooga E14 sokliga LED valgusallika hind ei või olla kõrgem kui pakutava toote hind)</t>
  </si>
  <si>
    <t>E27 sokliga valgusallikas LED min 1055 LM soe ja külm valgus
(sh hind peab kehtima nii sooja kui ka külma valguse puhul ja väiksema valgusvooga E27 sokliga LED valgusallika hind ei või olla kõrgem kui pakutava toote hind)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</si>
</sst>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sz val="11"/>
      <color rgb="FFFF0000"/>
      <name val="Calibri"/>
      <family val="2"/>
      <charset val="186"/>
      <scheme val="minor"/>
    </font>
    <font>
      <sz val="11"/>
      <color theme="1"/>
      <name val="Calibri"/>
      <family val="2"/>
      <scheme val="minor"/>
    </font>
    <font>
      <u/>
      <sz val="11"/>
      <color theme="10"/>
      <name val="Calibri"/>
      <family val="2"/>
      <charset val="186"/>
      <scheme val="minor"/>
    </font>
    <font>
      <sz val="11"/>
      <color theme="0" tint="-0.14996795556505021"/>
      <name val="Calibri"/>
      <family val="2"/>
      <scheme val="minor"/>
    </font>
    <font>
      <sz val="8"/>
      <name val="Calibri"/>
      <family val="2"/>
      <charset val="186"/>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1" fillId="0" borderId="0" xfId="0" applyFont="1"/>
    <xf numFmtId="0" fontId="0" fillId="0" borderId="0" xfId="0" applyAlignment="1">
      <alignment wrapText="1"/>
    </xf>
    <xf numFmtId="3" fontId="0" fillId="0" borderId="0" xfId="0" applyNumberFormat="1"/>
    <xf numFmtId="4" fontId="0" fillId="0" borderId="0" xfId="0" applyNumberFormat="1"/>
    <xf numFmtId="0" fontId="1" fillId="0" borderId="1" xfId="0" applyFont="1" applyBorder="1"/>
    <xf numFmtId="0" fontId="1" fillId="0" borderId="1" xfId="0" applyFont="1" applyBorder="1" applyAlignment="1">
      <alignment wrapText="1"/>
    </xf>
    <xf numFmtId="3" fontId="1" fillId="0" borderId="1" xfId="0" applyNumberFormat="1" applyFont="1" applyBorder="1" applyAlignment="1">
      <alignment wrapText="1"/>
    </xf>
    <xf numFmtId="4" fontId="1" fillId="0" borderId="1" xfId="0" applyNumberFormat="1" applyFont="1" applyBorder="1" applyAlignment="1">
      <alignment wrapText="1"/>
    </xf>
    <xf numFmtId="0" fontId="0" fillId="0" borderId="1" xfId="0" applyBorder="1"/>
    <xf numFmtId="0" fontId="0" fillId="0" borderId="1" xfId="0" applyBorder="1" applyAlignment="1">
      <alignment wrapText="1"/>
    </xf>
    <xf numFmtId="0" fontId="0" fillId="2" borderId="1" xfId="0" applyFill="1" applyBorder="1"/>
    <xf numFmtId="3" fontId="0" fillId="0" borderId="1" xfId="0" applyNumberFormat="1" applyBorder="1"/>
    <xf numFmtId="4" fontId="0" fillId="0" borderId="1" xfId="0" applyNumberFormat="1" applyBorder="1"/>
    <xf numFmtId="0" fontId="2" fillId="0" borderId="1" xfId="0" applyFont="1" applyBorder="1" applyAlignment="1">
      <alignment wrapText="1"/>
    </xf>
    <xf numFmtId="0" fontId="2" fillId="2" borderId="1" xfId="0" applyFont="1" applyFill="1" applyBorder="1"/>
    <xf numFmtId="3" fontId="2" fillId="0" borderId="1" xfId="0" applyNumberFormat="1" applyFont="1" applyBorder="1"/>
    <xf numFmtId="0" fontId="1" fillId="0" borderId="0" xfId="0" applyFont="1" applyAlignment="1">
      <alignment wrapText="1"/>
    </xf>
    <xf numFmtId="4" fontId="1" fillId="0" borderId="1" xfId="0" applyNumberFormat="1" applyFont="1" applyBorder="1"/>
    <xf numFmtId="3" fontId="1" fillId="2" borderId="1" xfId="0" applyNumberFormat="1" applyFont="1" applyFill="1" applyBorder="1"/>
    <xf numFmtId="4" fontId="1" fillId="3" borderId="1" xfId="0" applyNumberFormat="1" applyFont="1" applyFill="1" applyBorder="1"/>
    <xf numFmtId="4" fontId="0" fillId="2" borderId="1" xfId="0" applyNumberFormat="1" applyFill="1" applyBorder="1"/>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right"/>
    </xf>
    <xf numFmtId="4" fontId="0" fillId="4" borderId="1" xfId="0" applyNumberFormat="1" applyFill="1" applyBorder="1" applyAlignment="1">
      <alignment horizontal="right"/>
    </xf>
    <xf numFmtId="0" fontId="3" fillId="0" borderId="0" xfId="0" applyFont="1" applyAlignment="1">
      <alignment wrapText="1"/>
    </xf>
    <xf numFmtId="0" fontId="2" fillId="0" borderId="0" xfId="0" applyFont="1"/>
    <xf numFmtId="0" fontId="4" fillId="2" borderId="1" xfId="0" applyFont="1" applyFill="1" applyBorder="1"/>
    <xf numFmtId="0" fontId="4" fillId="4" borderId="1" xfId="0" applyFont="1" applyFill="1" applyBorder="1"/>
    <xf numFmtId="0" fontId="5" fillId="2" borderId="1" xfId="1" applyFill="1" applyBorder="1" applyAlignment="1">
      <alignment wrapText="1"/>
    </xf>
    <xf numFmtId="0" fontId="6" fillId="0" borderId="0" xfId="0" applyFont="1"/>
    <xf numFmtId="0" fontId="0" fillId="0" borderId="0" xfId="0"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2"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4638674</xdr:colOff>
      <xdr:row>0</xdr:row>
      <xdr:rowOff>66675</xdr:rowOff>
    </xdr:from>
    <xdr:to>
      <xdr:col>6</xdr:col>
      <xdr:colOff>595472</xdr:colOff>
      <xdr:row>3</xdr:row>
      <xdr:rowOff>114300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972549" y="66675"/>
          <a:ext cx="3052923" cy="6191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1" i="0" u="none" strike="noStrike" kern="0" cap="none" spc="0" normalizeH="0" baseline="0" noProof="0">
              <a:ln>
                <a:noFill/>
              </a:ln>
              <a:solidFill>
                <a:sysClr val="windowText" lastClr="000000"/>
              </a:solidFill>
              <a:effectLst/>
              <a:uLnTx/>
              <a:uFillTx/>
              <a:latin typeface="Calibri" panose="020F0502020204030204"/>
              <a:ea typeface="+mn-ea"/>
              <a:cs typeface="+mn-cs"/>
            </a:rPr>
            <a:t>Lisa 2</a:t>
          </a:r>
          <a:endParaRPr kumimoji="0" lang="et-E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mn-lt"/>
              <a:ea typeface="+mn-ea"/>
              <a:cs typeface="+mn-cs"/>
            </a:rPr>
            <a:t>Raamlepingu „Ehituspoe kaupade ostmine”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mn-lt"/>
              <a:ea typeface="+mn-ea"/>
              <a:cs typeface="+mn-cs"/>
            </a:rPr>
            <a:t>(viitenumber 284234) juurde</a:t>
          </a:r>
          <a:endParaRPr kumimoji="0" lang="et-EE" sz="1800" b="0" i="0" u="none" strike="noStrike" kern="0" cap="none" spc="0" normalizeH="0" baseline="0" noProof="0">
            <a:ln>
              <a:noFill/>
            </a:ln>
            <a:solidFill>
              <a:sysClr val="windowText" lastClr="000000"/>
            </a:solidFill>
            <a:effectLst/>
            <a:uLnTx/>
            <a:uFillTx/>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eg.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3"/>
  <sheetViews>
    <sheetView tabSelected="1" view="pageLayout" topLeftCell="A46" zoomScaleNormal="100" workbookViewId="0">
      <selection activeCell="C64" sqref="C64"/>
    </sheetView>
  </sheetViews>
  <sheetFormatPr defaultColWidth="8.7109375" defaultRowHeight="15" x14ac:dyDescent="0.25"/>
  <cols>
    <col min="1" max="1" width="4.28515625" bestFit="1" customWidth="1"/>
    <col min="2" max="2" width="56.28515625" style="2" customWidth="1"/>
    <col min="3" max="3" width="62.28515625" customWidth="1"/>
    <col min="4" max="4" width="9.85546875" style="3" customWidth="1"/>
    <col min="5" max="5" width="9.7109375" bestFit="1" customWidth="1"/>
    <col min="6" max="6" width="13.5703125" customWidth="1"/>
    <col min="7" max="7" width="10.28515625" style="4" customWidth="1"/>
    <col min="8" max="8" width="2.5703125" bestFit="1" customWidth="1"/>
    <col min="10" max="10" width="55.42578125" customWidth="1"/>
    <col min="11" max="11" width="55.28515625" customWidth="1"/>
  </cols>
  <sheetData>
    <row r="4" spans="1:7" x14ac:dyDescent="0.25">
      <c r="A4" s="1" t="s">
        <v>5</v>
      </c>
    </row>
    <row r="6" spans="1:7" x14ac:dyDescent="0.25">
      <c r="A6" t="s">
        <v>0</v>
      </c>
    </row>
    <row r="7" spans="1:7" x14ac:dyDescent="0.25">
      <c r="A7" s="32" t="s">
        <v>9</v>
      </c>
      <c r="B7" s="32"/>
      <c r="C7" s="32"/>
      <c r="D7" s="32"/>
      <c r="E7" s="32"/>
      <c r="F7" s="32"/>
      <c r="G7" s="32"/>
    </row>
    <row r="8" spans="1:7" x14ac:dyDescent="0.25">
      <c r="A8" s="32"/>
      <c r="B8" s="32"/>
      <c r="C8" s="32"/>
      <c r="D8" s="32"/>
      <c r="E8" s="32"/>
      <c r="F8" s="32"/>
      <c r="G8" s="32"/>
    </row>
    <row r="9" spans="1:7" x14ac:dyDescent="0.25">
      <c r="A9" t="s">
        <v>2</v>
      </c>
    </row>
    <row r="10" spans="1:7" x14ac:dyDescent="0.25">
      <c r="A10" t="s">
        <v>38</v>
      </c>
    </row>
    <row r="11" spans="1:7" ht="15" customHeight="1" x14ac:dyDescent="0.25">
      <c r="A11" s="33" t="s">
        <v>81</v>
      </c>
      <c r="B11" s="33"/>
      <c r="C11" s="33"/>
      <c r="D11" s="33"/>
      <c r="E11" s="33"/>
      <c r="F11" s="33"/>
      <c r="G11" s="33"/>
    </row>
    <row r="12" spans="1:7" x14ac:dyDescent="0.25">
      <c r="A12" s="33"/>
      <c r="B12" s="33"/>
      <c r="C12" s="33"/>
      <c r="D12" s="33"/>
      <c r="E12" s="33"/>
      <c r="F12" s="33"/>
      <c r="G12" s="33"/>
    </row>
    <row r="13" spans="1:7" x14ac:dyDescent="0.25">
      <c r="A13" s="27" t="s">
        <v>42</v>
      </c>
    </row>
    <row r="14" spans="1:7" ht="60" x14ac:dyDescent="0.25">
      <c r="A14" s="5" t="s">
        <v>1</v>
      </c>
      <c r="B14" s="6" t="s">
        <v>34</v>
      </c>
      <c r="C14" s="6" t="s">
        <v>35</v>
      </c>
      <c r="D14" s="7" t="s">
        <v>33</v>
      </c>
      <c r="E14" s="8" t="s">
        <v>37</v>
      </c>
      <c r="F14" s="8" t="s">
        <v>36</v>
      </c>
      <c r="G14" s="8" t="s">
        <v>6</v>
      </c>
    </row>
    <row r="15" spans="1:7" x14ac:dyDescent="0.25">
      <c r="A15" s="9">
        <v>1</v>
      </c>
      <c r="B15" s="14" t="s">
        <v>31</v>
      </c>
      <c r="C15" s="28" t="s">
        <v>44</v>
      </c>
      <c r="D15" s="12">
        <v>1000</v>
      </c>
      <c r="E15" s="21">
        <v>4.95</v>
      </c>
      <c r="F15" s="13">
        <f>E15-E15*$G$40/100</f>
        <v>2.8215000000000003</v>
      </c>
      <c r="G15" s="13">
        <f>D15*E15</f>
        <v>4950</v>
      </c>
    </row>
    <row r="16" spans="1:7" ht="60" x14ac:dyDescent="0.25">
      <c r="A16" s="9">
        <v>2</v>
      </c>
      <c r="B16" s="14" t="s">
        <v>82</v>
      </c>
      <c r="C16" s="28" t="s">
        <v>45</v>
      </c>
      <c r="D16" s="12">
        <v>200</v>
      </c>
      <c r="E16" s="21">
        <v>2.72</v>
      </c>
      <c r="F16" s="13">
        <f t="shared" ref="F16:F38" si="0">E16-E16*$G$40/100</f>
        <v>1.5504000000000002</v>
      </c>
      <c r="G16" s="13">
        <f>D16*E16</f>
        <v>544</v>
      </c>
    </row>
    <row r="17" spans="1:11" ht="60" x14ac:dyDescent="0.25">
      <c r="A17" s="9">
        <v>3</v>
      </c>
      <c r="B17" s="14" t="s">
        <v>83</v>
      </c>
      <c r="C17" s="28" t="s">
        <v>46</v>
      </c>
      <c r="D17" s="16">
        <v>2000</v>
      </c>
      <c r="E17" s="21">
        <v>2.1518999999999999</v>
      </c>
      <c r="F17" s="13">
        <f t="shared" si="0"/>
        <v>1.2265829999999998</v>
      </c>
      <c r="G17" s="13">
        <f>D17*E17</f>
        <v>4303.8</v>
      </c>
    </row>
    <row r="18" spans="1:11" x14ac:dyDescent="0.25">
      <c r="A18" s="9">
        <v>4</v>
      </c>
      <c r="B18" s="10" t="s">
        <v>23</v>
      </c>
      <c r="C18" s="28" t="s">
        <v>47</v>
      </c>
      <c r="D18" s="12">
        <v>100</v>
      </c>
      <c r="E18" s="21">
        <v>1.2102999999999999</v>
      </c>
      <c r="F18" s="13">
        <f t="shared" si="0"/>
        <v>0.68987100000000001</v>
      </c>
      <c r="G18" s="13">
        <f t="shared" ref="G18" si="1">D18*E18</f>
        <v>121.02999999999999</v>
      </c>
    </row>
    <row r="19" spans="1:11" x14ac:dyDescent="0.25">
      <c r="A19" s="9">
        <v>5</v>
      </c>
      <c r="B19" s="10" t="s">
        <v>24</v>
      </c>
      <c r="C19" s="28" t="s">
        <v>48</v>
      </c>
      <c r="D19" s="12">
        <v>100</v>
      </c>
      <c r="E19" s="21">
        <v>1.8228</v>
      </c>
      <c r="F19" s="13">
        <f t="shared" si="0"/>
        <v>1.038996</v>
      </c>
      <c r="G19" s="13">
        <f>D19*E19</f>
        <v>182.28</v>
      </c>
      <c r="I19" s="31"/>
      <c r="J19" s="31"/>
      <c r="K19" s="31"/>
    </row>
    <row r="20" spans="1:11" x14ac:dyDescent="0.25">
      <c r="A20" s="22"/>
      <c r="B20" s="23" t="s">
        <v>30</v>
      </c>
      <c r="C20" s="29" t="s">
        <v>32</v>
      </c>
      <c r="D20" s="24" t="s">
        <v>32</v>
      </c>
      <c r="E20" s="25" t="s">
        <v>32</v>
      </c>
      <c r="F20" s="25" t="s">
        <v>32</v>
      </c>
      <c r="G20" s="25" t="s">
        <v>32</v>
      </c>
      <c r="I20" s="31"/>
      <c r="J20" s="31"/>
      <c r="K20" s="31"/>
    </row>
    <row r="21" spans="1:11" x14ac:dyDescent="0.25">
      <c r="A21" s="9">
        <v>6</v>
      </c>
      <c r="B21" s="10" t="s">
        <v>25</v>
      </c>
      <c r="C21" s="28" t="s">
        <v>49</v>
      </c>
      <c r="D21" s="12">
        <v>200</v>
      </c>
      <c r="E21" s="21">
        <v>4.6040999999999999</v>
      </c>
      <c r="F21" s="13">
        <f t="shared" si="0"/>
        <v>2.6243370000000001</v>
      </c>
      <c r="G21" s="13">
        <f t="shared" ref="G21:G38" si="2">D21*E21</f>
        <v>920.81999999999994</v>
      </c>
      <c r="I21" s="31"/>
      <c r="K21" s="31"/>
    </row>
    <row r="22" spans="1:11" x14ac:dyDescent="0.25">
      <c r="A22" s="9">
        <v>7</v>
      </c>
      <c r="B22" s="10" t="s">
        <v>26</v>
      </c>
      <c r="C22" s="28" t="s">
        <v>50</v>
      </c>
      <c r="D22" s="12">
        <v>200</v>
      </c>
      <c r="E22" s="21">
        <v>5.9527999999999999</v>
      </c>
      <c r="F22" s="13">
        <f t="shared" si="0"/>
        <v>3.3930959999999999</v>
      </c>
      <c r="G22" s="13">
        <f t="shared" si="2"/>
        <v>1190.56</v>
      </c>
      <c r="I22" s="31"/>
      <c r="J22" s="31"/>
      <c r="K22" s="31"/>
    </row>
    <row r="23" spans="1:11" x14ac:dyDescent="0.25">
      <c r="A23" s="9">
        <v>8</v>
      </c>
      <c r="B23" s="10" t="s">
        <v>27</v>
      </c>
      <c r="C23" s="28" t="s">
        <v>51</v>
      </c>
      <c r="D23" s="12">
        <v>200</v>
      </c>
      <c r="E23" s="21">
        <v>2.5577999999999999</v>
      </c>
      <c r="F23" s="13">
        <f t="shared" si="0"/>
        <v>1.457946</v>
      </c>
      <c r="G23" s="13">
        <f t="shared" si="2"/>
        <v>511.55999999999995</v>
      </c>
      <c r="I23" s="31"/>
      <c r="J23" s="31"/>
      <c r="K23" s="31"/>
    </row>
    <row r="24" spans="1:11" x14ac:dyDescent="0.25">
      <c r="A24" s="9">
        <v>9</v>
      </c>
      <c r="B24" s="10" t="s">
        <v>28</v>
      </c>
      <c r="C24" s="28" t="s">
        <v>52</v>
      </c>
      <c r="D24" s="12">
        <v>200</v>
      </c>
      <c r="E24" s="21">
        <v>1.1627000000000001</v>
      </c>
      <c r="F24" s="13">
        <f t="shared" si="0"/>
        <v>0.66273899999999997</v>
      </c>
      <c r="G24" s="13">
        <f t="shared" si="2"/>
        <v>232.54000000000002</v>
      </c>
      <c r="I24" s="31"/>
      <c r="J24" s="31"/>
      <c r="K24" s="31"/>
    </row>
    <row r="25" spans="1:11" x14ac:dyDescent="0.25">
      <c r="A25" s="9">
        <v>10</v>
      </c>
      <c r="B25" s="10" t="s">
        <v>29</v>
      </c>
      <c r="C25" s="28" t="s">
        <v>53</v>
      </c>
      <c r="D25" s="12">
        <v>200</v>
      </c>
      <c r="E25" s="21">
        <v>2.3252999999999999</v>
      </c>
      <c r="F25" s="13">
        <f t="shared" si="0"/>
        <v>1.325421</v>
      </c>
      <c r="G25" s="13">
        <f t="shared" si="2"/>
        <v>465.06</v>
      </c>
      <c r="I25" s="31"/>
      <c r="J25" s="31"/>
      <c r="K25" s="31"/>
    </row>
    <row r="26" spans="1:11" x14ac:dyDescent="0.25">
      <c r="A26" s="9">
        <v>11</v>
      </c>
      <c r="B26" s="14" t="s">
        <v>15</v>
      </c>
      <c r="C26" s="28" t="s">
        <v>55</v>
      </c>
      <c r="D26" s="12">
        <v>1000</v>
      </c>
      <c r="E26" s="21">
        <v>23</v>
      </c>
      <c r="F26" s="13">
        <f t="shared" si="0"/>
        <v>13.11</v>
      </c>
      <c r="G26" s="13">
        <f t="shared" si="2"/>
        <v>23000</v>
      </c>
      <c r="I26" s="31"/>
      <c r="J26" s="31"/>
      <c r="K26" s="31"/>
    </row>
    <row r="27" spans="1:11" x14ac:dyDescent="0.25">
      <c r="A27" s="9">
        <v>12</v>
      </c>
      <c r="B27" s="14" t="s">
        <v>16</v>
      </c>
      <c r="C27" s="28" t="s">
        <v>71</v>
      </c>
      <c r="D27" s="12">
        <v>900</v>
      </c>
      <c r="E27" s="21">
        <v>3.25</v>
      </c>
      <c r="F27" s="13">
        <f t="shared" si="0"/>
        <v>1.8525</v>
      </c>
      <c r="G27" s="13">
        <f t="shared" si="2"/>
        <v>2925</v>
      </c>
      <c r="I27" s="31"/>
      <c r="J27" s="31"/>
    </row>
    <row r="28" spans="1:11" x14ac:dyDescent="0.25">
      <c r="A28" s="9">
        <v>13</v>
      </c>
      <c r="B28" s="14" t="s">
        <v>17</v>
      </c>
      <c r="C28" s="28" t="s">
        <v>54</v>
      </c>
      <c r="D28" s="12">
        <v>150</v>
      </c>
      <c r="E28" s="21">
        <v>9.5</v>
      </c>
      <c r="F28" s="13">
        <f t="shared" si="0"/>
        <v>5.415</v>
      </c>
      <c r="G28" s="13">
        <f t="shared" si="2"/>
        <v>1425</v>
      </c>
      <c r="I28" s="31"/>
      <c r="J28" s="31"/>
      <c r="K28" s="31"/>
    </row>
    <row r="29" spans="1:11" x14ac:dyDescent="0.25">
      <c r="A29" s="9">
        <v>14</v>
      </c>
      <c r="B29" s="14" t="s">
        <v>4</v>
      </c>
      <c r="C29" s="28" t="s">
        <v>56</v>
      </c>
      <c r="D29" s="12">
        <v>1300</v>
      </c>
      <c r="E29" s="21">
        <v>2.1292</v>
      </c>
      <c r="F29" s="13">
        <f t="shared" si="0"/>
        <v>1.2136439999999999</v>
      </c>
      <c r="G29" s="13">
        <f t="shared" si="2"/>
        <v>2767.96</v>
      </c>
      <c r="I29" s="31"/>
      <c r="J29" s="31"/>
      <c r="K29" s="31"/>
    </row>
    <row r="30" spans="1:11" x14ac:dyDescent="0.25">
      <c r="A30" s="9">
        <v>15</v>
      </c>
      <c r="B30" s="14" t="s">
        <v>11</v>
      </c>
      <c r="C30" s="28" t="s">
        <v>57</v>
      </c>
      <c r="D30" s="16">
        <v>300</v>
      </c>
      <c r="E30" s="21">
        <v>2.2671999999999999</v>
      </c>
      <c r="F30" s="13">
        <f t="shared" si="0"/>
        <v>1.2923039999999999</v>
      </c>
      <c r="G30" s="13">
        <f t="shared" si="2"/>
        <v>680.16</v>
      </c>
      <c r="I30" s="31"/>
      <c r="J30" s="31"/>
      <c r="K30" s="31"/>
    </row>
    <row r="31" spans="1:11" x14ac:dyDescent="0.25">
      <c r="A31" s="9">
        <v>16</v>
      </c>
      <c r="B31" s="14" t="s">
        <v>12</v>
      </c>
      <c r="C31" s="15" t="s">
        <v>58</v>
      </c>
      <c r="D31" s="16">
        <v>300</v>
      </c>
      <c r="E31" s="21">
        <v>2.2671999999999999</v>
      </c>
      <c r="F31" s="13">
        <f t="shared" si="0"/>
        <v>1.2923039999999999</v>
      </c>
      <c r="G31" s="13">
        <f t="shared" si="2"/>
        <v>680.16</v>
      </c>
      <c r="I31" s="31"/>
      <c r="J31" s="31"/>
      <c r="K31" s="31"/>
    </row>
    <row r="32" spans="1:11" x14ac:dyDescent="0.25">
      <c r="A32" s="9">
        <v>17</v>
      </c>
      <c r="B32" s="14" t="s">
        <v>13</v>
      </c>
      <c r="C32" s="11" t="s">
        <v>59</v>
      </c>
      <c r="D32" s="16">
        <v>300</v>
      </c>
      <c r="E32" s="21">
        <v>2.2671999999999999</v>
      </c>
      <c r="F32" s="13">
        <f t="shared" si="0"/>
        <v>1.2923039999999999</v>
      </c>
      <c r="G32" s="13">
        <f t="shared" si="2"/>
        <v>680.16</v>
      </c>
      <c r="I32" s="31"/>
      <c r="J32" s="31"/>
      <c r="K32" s="31"/>
    </row>
    <row r="33" spans="1:8" x14ac:dyDescent="0.25">
      <c r="A33" s="9">
        <v>18</v>
      </c>
      <c r="B33" s="14" t="s">
        <v>14</v>
      </c>
      <c r="C33" s="15" t="s">
        <v>60</v>
      </c>
      <c r="D33" s="16">
        <v>300</v>
      </c>
      <c r="E33" s="21">
        <v>2.2671999999999999</v>
      </c>
      <c r="F33" s="13">
        <f t="shared" si="0"/>
        <v>1.2923039999999999</v>
      </c>
      <c r="G33" s="13">
        <f t="shared" si="2"/>
        <v>680.16</v>
      </c>
    </row>
    <row r="34" spans="1:8" x14ac:dyDescent="0.25">
      <c r="A34" s="9">
        <v>19</v>
      </c>
      <c r="B34" s="10" t="s">
        <v>22</v>
      </c>
      <c r="C34" s="11" t="s">
        <v>61</v>
      </c>
      <c r="D34" s="12">
        <v>500</v>
      </c>
      <c r="E34" s="21">
        <v>15.164999999999999</v>
      </c>
      <c r="F34" s="13">
        <f t="shared" si="0"/>
        <v>8.64405</v>
      </c>
      <c r="G34" s="13">
        <f t="shared" si="2"/>
        <v>7582.5</v>
      </c>
    </row>
    <row r="35" spans="1:8" x14ac:dyDescent="0.25">
      <c r="A35" s="9">
        <v>20</v>
      </c>
      <c r="B35" s="10" t="s">
        <v>18</v>
      </c>
      <c r="C35" s="11" t="s">
        <v>79</v>
      </c>
      <c r="D35" s="12">
        <v>50000</v>
      </c>
      <c r="E35" s="21">
        <f>2.95/10</f>
        <v>0.29500000000000004</v>
      </c>
      <c r="F35" s="13">
        <f t="shared" si="0"/>
        <v>0.16815000000000002</v>
      </c>
      <c r="G35" s="13">
        <f t="shared" si="2"/>
        <v>14750.000000000002</v>
      </c>
    </row>
    <row r="36" spans="1:8" x14ac:dyDescent="0.25">
      <c r="A36" s="9">
        <v>21</v>
      </c>
      <c r="B36" s="10" t="s">
        <v>19</v>
      </c>
      <c r="C36" s="11" t="s">
        <v>80</v>
      </c>
      <c r="D36" s="12">
        <v>30000</v>
      </c>
      <c r="E36" s="21">
        <f>2.95/10</f>
        <v>0.29500000000000004</v>
      </c>
      <c r="F36" s="13">
        <f t="shared" si="0"/>
        <v>0.16815000000000002</v>
      </c>
      <c r="G36" s="13">
        <f t="shared" si="2"/>
        <v>8850.0000000000018</v>
      </c>
    </row>
    <row r="37" spans="1:8" x14ac:dyDescent="0.25">
      <c r="A37" s="9">
        <v>22</v>
      </c>
      <c r="B37" s="14" t="s">
        <v>20</v>
      </c>
      <c r="C37" s="15" t="s">
        <v>62</v>
      </c>
      <c r="D37" s="16">
        <v>5000</v>
      </c>
      <c r="E37" s="21">
        <v>2.38</v>
      </c>
      <c r="F37" s="13">
        <f t="shared" si="0"/>
        <v>1.3566</v>
      </c>
      <c r="G37" s="13">
        <f t="shared" si="2"/>
        <v>11900</v>
      </c>
    </row>
    <row r="38" spans="1:8" x14ac:dyDescent="0.25">
      <c r="A38" s="9">
        <v>23</v>
      </c>
      <c r="B38" s="14" t="s">
        <v>21</v>
      </c>
      <c r="C38" s="15" t="s">
        <v>63</v>
      </c>
      <c r="D38" s="16">
        <v>5000</v>
      </c>
      <c r="E38" s="21">
        <v>2.38</v>
      </c>
      <c r="F38" s="13">
        <f t="shared" si="0"/>
        <v>1.3566</v>
      </c>
      <c r="G38" s="13">
        <f t="shared" si="2"/>
        <v>11900</v>
      </c>
    </row>
    <row r="39" spans="1:8" x14ac:dyDescent="0.25">
      <c r="B39" s="17" t="s">
        <v>7</v>
      </c>
      <c r="G39" s="18">
        <f>SUM(G15:G38)</f>
        <v>101242.75000000001</v>
      </c>
    </row>
    <row r="40" spans="1:8" ht="45" x14ac:dyDescent="0.25">
      <c r="B40" s="17" t="s">
        <v>43</v>
      </c>
      <c r="G40" s="19">
        <v>43</v>
      </c>
      <c r="H40" s="1" t="s">
        <v>3</v>
      </c>
    </row>
    <row r="41" spans="1:8" x14ac:dyDescent="0.25">
      <c r="B41" s="17" t="s">
        <v>8</v>
      </c>
      <c r="C41" s="1"/>
      <c r="G41" s="20">
        <f>G39-G39*G40/100</f>
        <v>57708.367500000008</v>
      </c>
      <c r="H41" s="1"/>
    </row>
    <row r="42" spans="1:8" x14ac:dyDescent="0.25">
      <c r="B42" s="1" t="s">
        <v>10</v>
      </c>
    </row>
    <row r="43" spans="1:8" x14ac:dyDescent="0.25">
      <c r="B43" s="11" t="s">
        <v>70</v>
      </c>
      <c r="C43" s="34" t="s">
        <v>41</v>
      </c>
    </row>
    <row r="44" spans="1:8" x14ac:dyDescent="0.25">
      <c r="B44" s="11" t="s">
        <v>69</v>
      </c>
      <c r="C44" s="34"/>
    </row>
    <row r="45" spans="1:8" x14ac:dyDescent="0.25">
      <c r="B45" s="11" t="s">
        <v>68</v>
      </c>
      <c r="C45" s="34"/>
    </row>
    <row r="46" spans="1:8" x14ac:dyDescent="0.25">
      <c r="B46" s="11" t="s">
        <v>67</v>
      </c>
      <c r="C46" s="34"/>
    </row>
    <row r="47" spans="1:8" x14ac:dyDescent="0.25">
      <c r="B47" s="11" t="s">
        <v>66</v>
      </c>
      <c r="C47" s="34"/>
    </row>
    <row r="48" spans="1:8" x14ac:dyDescent="0.25">
      <c r="B48" s="11" t="s">
        <v>65</v>
      </c>
      <c r="C48" s="34"/>
    </row>
    <row r="49" spans="2:3" x14ac:dyDescent="0.25">
      <c r="B49" s="11" t="s">
        <v>72</v>
      </c>
      <c r="C49" s="34"/>
    </row>
    <row r="50" spans="2:3" x14ac:dyDescent="0.25">
      <c r="B50" s="11" t="s">
        <v>73</v>
      </c>
      <c r="C50" s="34"/>
    </row>
    <row r="51" spans="2:3" x14ac:dyDescent="0.25">
      <c r="B51" s="11" t="s">
        <v>74</v>
      </c>
      <c r="C51" s="34"/>
    </row>
    <row r="52" spans="2:3" x14ac:dyDescent="0.25">
      <c r="B52" s="11" t="s">
        <v>75</v>
      </c>
      <c r="C52" s="34"/>
    </row>
    <row r="53" spans="2:3" x14ac:dyDescent="0.25">
      <c r="B53" s="11" t="s">
        <v>76</v>
      </c>
      <c r="C53" s="34"/>
    </row>
    <row r="54" spans="2:3" x14ac:dyDescent="0.25">
      <c r="B54" s="11" t="s">
        <v>77</v>
      </c>
      <c r="C54" s="34"/>
    </row>
    <row r="55" spans="2:3" x14ac:dyDescent="0.25">
      <c r="B55" s="11" t="s">
        <v>78</v>
      </c>
      <c r="C55" s="34"/>
    </row>
    <row r="56" spans="2:3" x14ac:dyDescent="0.25">
      <c r="B56"/>
      <c r="C56" s="27"/>
    </row>
    <row r="57" spans="2:3" x14ac:dyDescent="0.25">
      <c r="B57" s="17" t="s">
        <v>39</v>
      </c>
      <c r="C57" s="27"/>
    </row>
    <row r="58" spans="2:3" ht="45" customHeight="1" x14ac:dyDescent="0.25">
      <c r="B58" s="30" t="s">
        <v>64</v>
      </c>
      <c r="C58" s="35" t="s">
        <v>40</v>
      </c>
    </row>
    <row r="59" spans="2:3" x14ac:dyDescent="0.25">
      <c r="C59" s="26"/>
    </row>
    <row r="60" spans="2:3" x14ac:dyDescent="0.25">
      <c r="C60" s="26"/>
    </row>
    <row r="61" spans="2:3" x14ac:dyDescent="0.25">
      <c r="C61" s="26"/>
    </row>
    <row r="62" spans="2:3" x14ac:dyDescent="0.25">
      <c r="C62" s="26"/>
    </row>
    <row r="63" spans="2:3" x14ac:dyDescent="0.25">
      <c r="C63" s="26"/>
    </row>
  </sheetData>
  <mergeCells count="3">
    <mergeCell ref="A7:G8"/>
    <mergeCell ref="C43:C55"/>
    <mergeCell ref="A11:G12"/>
  </mergeCells>
  <phoneticPr fontId="7" type="noConversion"/>
  <hyperlinks>
    <hyperlink ref="B58" r:id="rId1"/>
  </hyperlinks>
  <pageMargins left="0.7" right="0.7" top="0.75" bottom="0.75" header="0.3" footer="0.3"/>
  <pageSetup paperSize="9" scale="75" orientation="landscape" r:id="rId2"/>
  <headerFooter>
    <oddFooter>&amp;C&amp;9&amp;P/&amp;N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5573a5d-10e4-4724-a6b0-f07fd5e60675"/>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6AB6ED38FDA594AA12C57D59BAAD0F5" ma:contentTypeVersion="3" ma:contentTypeDescription="Loo uus dokument" ma:contentTypeScope="" ma:versionID="425d17cfa9ec4f94bf36304dd6e0feb5">
  <xsd:schema xmlns:xsd="http://www.w3.org/2001/XMLSchema" xmlns:xs="http://www.w3.org/2001/XMLSchema" xmlns:p="http://schemas.microsoft.com/office/2006/metadata/properties" xmlns:ns2="d5573a5d-10e4-4724-a6b0-f07fd5e60675" xmlns:ns3="http://schemas.microsoft.com/sharepoint/v4" xmlns:ns4="dc4eddb5-893d-46fb-9a13-cb0b8602c7d4" targetNamespace="http://schemas.microsoft.com/office/2006/metadata/properties" ma:root="true" ma:fieldsID="122a1db06e202490f94568b697788605" ns2:_="" ns3:_="" ns4:_="">
    <xsd:import namespace="d5573a5d-10e4-4724-a6b0-f07fd5e60675"/>
    <xsd:import namespace="http://schemas.microsoft.com/sharepoint/v4"/>
    <xsd:import namespace="dc4eddb5-893d-46fb-9a13-cb0b8602c7d4"/>
    <xsd:element name="properties">
      <xsd:complexType>
        <xsd:sequence>
          <xsd:element name="documentManagement">
            <xsd:complexType>
              <xsd:all>
                <xsd:element ref="ns2:TaxCatchAll" minOccurs="0"/>
                <xsd:element ref="ns2:TaxCatchAllLabel" minOccurs="0"/>
                <xsd:element ref="ns3:IconOverlay"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eddb5-893d-46fb-9a13-cb0b8602c7d4" elementFormDefault="qualified">
    <xsd:import namespace="http://schemas.microsoft.com/office/2006/documentManagement/types"/>
    <xsd:import namespace="http://schemas.microsoft.com/office/infopath/2007/PartnerControls"/>
    <xsd:element name="SharedWithUsers" ma:index="11"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09B165-309C-43D9-8C51-555DF218033C}">
  <ds:schemaRefs>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dc4eddb5-893d-46fb-9a13-cb0b8602c7d4"/>
    <ds:schemaRef ds:uri="http://schemas.microsoft.com/sharepoint/v4"/>
    <ds:schemaRef ds:uri="d5573a5d-10e4-4724-a6b0-f07fd5e60675"/>
    <ds:schemaRef ds:uri="http://purl.org/dc/dcmitype/"/>
  </ds:schemaRefs>
</ds:datastoreItem>
</file>

<file path=customXml/itemProps2.xml><?xml version="1.0" encoding="utf-8"?>
<ds:datastoreItem xmlns:ds="http://schemas.openxmlformats.org/officeDocument/2006/customXml" ds:itemID="{45835882-FFE9-48E5-AF1B-42BBBBAEBA5B}"/>
</file>

<file path=customXml/itemProps3.xml><?xml version="1.0" encoding="utf-8"?>
<ds:datastoreItem xmlns:ds="http://schemas.openxmlformats.org/officeDocument/2006/customXml" ds:itemID="{001641E7-C280-480B-A2A9-800C57DCC7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 Arukaev</dc:creator>
  <cp:lastModifiedBy>Anu Arukaev</cp:lastModifiedBy>
  <cp:lastPrinted>2024-10-04T05:29:20Z</cp:lastPrinted>
  <dcterms:created xsi:type="dcterms:W3CDTF">2020-09-11T06:14:29Z</dcterms:created>
  <dcterms:modified xsi:type="dcterms:W3CDTF">2024-11-25T16:05:06Z</dcterms:modified>
  <dc:title>Lisa 2 Pakkumuse vorm osa 1</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0x01010006AB6ED38FDA594AA12C57D59BAAD0F5</vt:lpwstr>
  </property>
</Properties>
</file>